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p6～p25\"/>
    </mc:Choice>
  </mc:AlternateContent>
  <bookViews>
    <workbookView xWindow="0" yWindow="0" windowWidth="20490" windowHeight="7770"/>
  </bookViews>
  <sheets>
    <sheet name="17" sheetId="2" r:id="rId1"/>
    <sheet name="Sheet3" sheetId="3" r:id="rId2"/>
  </sheets>
  <definedNames>
    <definedName name="_xlnm.Print_Area" localSheetId="0">'17'!$A$1:$J$65</definedName>
  </definedNames>
  <calcPr calcId="152511"/>
</workbook>
</file>

<file path=xl/calcChain.xml><?xml version="1.0" encoding="utf-8"?>
<calcChain xmlns="http://schemas.openxmlformats.org/spreadsheetml/2006/main">
  <c r="G42" i="2" l="1"/>
  <c r="G39" i="2"/>
  <c r="F43" i="2"/>
  <c r="F42" i="2"/>
  <c r="F41" i="2"/>
  <c r="F39" i="2"/>
  <c r="F38" i="2"/>
  <c r="F37" i="2"/>
  <c r="L35" i="2" l="1"/>
  <c r="L36" i="2"/>
  <c r="L37" i="2"/>
  <c r="L38" i="2"/>
  <c r="L39" i="2"/>
  <c r="L40" i="2"/>
  <c r="L41" i="2"/>
  <c r="L42" i="2"/>
  <c r="L4" i="2"/>
  <c r="L5" i="2"/>
  <c r="L6" i="2"/>
  <c r="L7" i="2"/>
  <c r="L8" i="2"/>
  <c r="L9" i="2"/>
  <c r="L10" i="2"/>
  <c r="L11" i="2"/>
</calcChain>
</file>

<file path=xl/sharedStrings.xml><?xml version="1.0" encoding="utf-8"?>
<sst xmlns="http://schemas.openxmlformats.org/spreadsheetml/2006/main" count="62" uniqueCount="39">
  <si>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</si>
  <si>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</si>
  <si>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</si>
  <si>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</si>
  <si>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</si>
  <si>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</si>
  <si>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</si>
  <si>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</si>
  <si>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</si>
  <si>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</si>
  <si>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</si>
  <si>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</si>
  <si>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</si>
  <si>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</si>
  <si>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</si>
  <si>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</si>
  <si>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</si>
  <si>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</si>
  <si>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</si>
  <si>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</si>
  <si>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</si>
  <si>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</si>
  <si>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</si>
  <si>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住所：豊橋市花田町56</t>
    <rPh sb="0" eb="2">
      <t>ジュウショ</t>
    </rPh>
    <rPh sb="3" eb="6">
      <t>トヨハシシ</t>
    </rPh>
    <rPh sb="6" eb="8">
      <t>ハナダ</t>
    </rPh>
    <rPh sb="8" eb="9">
      <t>チョウ</t>
    </rPh>
    <phoneticPr fontId="1"/>
  </si>
  <si>
    <t>住所：豊橋市大手町57</t>
    <rPh sb="0" eb="2">
      <t>ジュウショ</t>
    </rPh>
    <rPh sb="3" eb="6">
      <t>トヨハシシ</t>
    </rPh>
    <rPh sb="6" eb="9">
      <t>オオテマチ</t>
    </rPh>
    <phoneticPr fontId="1"/>
  </si>
  <si>
    <t>歩行者</t>
    <rPh sb="0" eb="3">
      <t>ホコウシャ</t>
    </rPh>
    <phoneticPr fontId="1"/>
  </si>
  <si>
    <t>２１．魚町（神明公園前）</t>
    <rPh sb="3" eb="5">
      <t>ウオマチ</t>
    </rPh>
    <rPh sb="6" eb="7">
      <t>カミ</t>
    </rPh>
    <rPh sb="7" eb="8">
      <t>アカ</t>
    </rPh>
    <rPh sb="8" eb="10">
      <t>コウエン</t>
    </rPh>
    <rPh sb="10" eb="11">
      <t>マエ</t>
    </rPh>
    <phoneticPr fontId="1"/>
  </si>
  <si>
    <t>歩行者</t>
    <rPh sb="0" eb="3">
      <t>ホコウシャ</t>
    </rPh>
    <phoneticPr fontId="1"/>
  </si>
  <si>
    <t>２０．花園通り（旧　Ｐｌａｚａ　Ａ前）</t>
    <rPh sb="3" eb="5">
      <t>ハナゾノ</t>
    </rPh>
    <rPh sb="5" eb="6">
      <t>ドオ</t>
    </rPh>
    <rPh sb="8" eb="9">
      <t>キュウ</t>
    </rPh>
    <rPh sb="17" eb="18">
      <t>マエ</t>
    </rPh>
    <phoneticPr fontId="1"/>
  </si>
  <si>
    <t>・道幅が狭いため、乗用車、トラック、バス</t>
    <rPh sb="1" eb="3">
      <t>ミチハバ</t>
    </rPh>
    <rPh sb="4" eb="5">
      <t>セマ</t>
    </rPh>
    <rPh sb="9" eb="12">
      <t>ジョウヨウシャ</t>
    </rPh>
    <phoneticPr fontId="1"/>
  </si>
  <si>
    <t>　の通行が少ないと考えられる。</t>
    <rPh sb="5" eb="6">
      <t>スク</t>
    </rPh>
    <rPh sb="9" eb="10">
      <t>カンガ</t>
    </rPh>
    <phoneticPr fontId="1"/>
  </si>
  <si>
    <t>・周辺の店舗や施設への配達が多いため、</t>
    <rPh sb="1" eb="3">
      <t>シュウヘン</t>
    </rPh>
    <rPh sb="4" eb="6">
      <t>テンポ</t>
    </rPh>
    <rPh sb="7" eb="9">
      <t>シセツ</t>
    </rPh>
    <rPh sb="11" eb="13">
      <t>ハイタツ</t>
    </rPh>
    <rPh sb="14" eb="15">
      <t>オオ</t>
    </rPh>
    <phoneticPr fontId="1"/>
  </si>
  <si>
    <t>　トラックが多いと思われる。</t>
    <rPh sb="6" eb="7">
      <t>オオ</t>
    </rPh>
    <rPh sb="9" eb="10">
      <t>オモ</t>
    </rPh>
    <phoneticPr fontId="1"/>
  </si>
  <si>
    <t>・周辺の多くが１０時以降に開店するためそ</t>
    <rPh sb="1" eb="3">
      <t>シュウヘン</t>
    </rPh>
    <rPh sb="4" eb="5">
      <t>オオ</t>
    </rPh>
    <rPh sb="9" eb="10">
      <t>ジ</t>
    </rPh>
    <rPh sb="10" eb="12">
      <t>イコウ</t>
    </rPh>
    <rPh sb="13" eb="15">
      <t>カイテン</t>
    </rPh>
    <phoneticPr fontId="1"/>
  </si>
  <si>
    <t>　れ以降の歩行者や自転車が急増している。</t>
    <rPh sb="2" eb="4">
      <t>イコウ</t>
    </rPh>
    <rPh sb="5" eb="8">
      <t>ホコウシャ</t>
    </rPh>
    <rPh sb="9" eb="12">
      <t>ジテンシャ</t>
    </rPh>
    <rPh sb="13" eb="15">
      <t>キュウゾウ</t>
    </rPh>
    <phoneticPr fontId="1"/>
  </si>
  <si>
    <t>　ためと考えられる。</t>
    <rPh sb="4" eb="5">
      <t>カンガ</t>
    </rPh>
    <phoneticPr fontId="1"/>
  </si>
  <si>
    <t>・８時台の自転車の通行は通勤・通学の</t>
    <rPh sb="2" eb="3">
      <t>ジ</t>
    </rPh>
    <rPh sb="3" eb="4">
      <t>ダイ</t>
    </rPh>
    <rPh sb="5" eb="8">
      <t>ジテンシャ</t>
    </rPh>
    <rPh sb="9" eb="11">
      <t>ツウコウ</t>
    </rPh>
    <rPh sb="12" eb="14">
      <t>ツウキン</t>
    </rPh>
    <rPh sb="15" eb="17">
      <t>ツウガク</t>
    </rPh>
    <phoneticPr fontId="1"/>
  </si>
  <si>
    <t>・歩行者や自転車が多いのは、周辺にスーパ</t>
    <rPh sb="1" eb="4">
      <t>ホコウシャ</t>
    </rPh>
    <rPh sb="5" eb="8">
      <t>ジテンシャ</t>
    </rPh>
    <rPh sb="9" eb="10">
      <t>オオ</t>
    </rPh>
    <rPh sb="14" eb="16">
      <t>シュウヘン</t>
    </rPh>
    <phoneticPr fontId="1"/>
  </si>
  <si>
    <t>　ーや商店街があるためと思われる。</t>
    <rPh sb="3" eb="6">
      <t>ショウテンガイ</t>
    </rPh>
    <rPh sb="12" eb="13">
      <t>オモ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</si>
</sst>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3" xfId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38" fontId="5" fillId="0" borderId="4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0" fontId="7" fillId="0" borderId="0" xfId="0" applyFont="1">
      <alignment vertical="center"/>
    </xf>
    <xf numFmtId="38" fontId="0" fillId="0" borderId="0" xfId="0" applyNumberFormat="1">
      <alignment vertical="center"/>
    </xf>
    <xf numFmtId="38" fontId="5" fillId="0" borderId="0" xfId="1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38" fontId="5" fillId="0" borderId="12" xfId="1" applyFont="1" applyBorder="1">
      <alignment vertical="center"/>
    </xf>
    <xf numFmtId="38" fontId="5" fillId="0" borderId="13" xfId="1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38" fontId="5" fillId="0" borderId="2" xfId="1" applyFont="1" applyBorder="1">
      <alignment vertical="center"/>
    </xf>
    <xf numFmtId="0" fontId="5" fillId="0" borderId="11" xfId="0" applyFont="1" applyBorder="1" applyAlignment="1">
      <alignment horizontal="center" vertical="center"/>
    </xf>
    <xf numFmtId="0" fontId="0" fillId="0" borderId="0" xfId="0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63094009135758"/>
          <c:y val="5.2680994946806198E-2"/>
          <c:w val="0.84066554662672399"/>
          <c:h val="0.67515416444830623"/>
        </c:manualLayout>
      </c:layout>
      <c:lineChart>
        <c:grouping val="standard"/>
        <c:varyColors val="0"/>
        <c:ser>
          <c:idx val="0"/>
          <c:order val="0"/>
          <c:tx>
            <c:strRef>
              <c:f>'17'!$E$4</c:f>
              <c:strCache>
                <c:ptCount val="1"/>
                <c:pt idx="0">
                  <c:v>自転車</c:v>
                </c:pt>
              </c:strCache>
            </c:strRef>
          </c:tx>
          <c:marker>
            <c:symbol val="x"/>
            <c:size val="7"/>
          </c:marker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'17'!$K$4:$K$11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'17'!$E$5:$E$12</c:f>
              <c:numCache>
                <c:formatCode>#,##0_);[Red]\(#,##0\)</c:formatCode>
                <c:ptCount val="8"/>
                <c:pt idx="0">
                  <c:v>15</c:v>
                </c:pt>
                <c:pt idx="1">
                  <c:v>11</c:v>
                </c:pt>
                <c:pt idx="2">
                  <c:v>36</c:v>
                </c:pt>
                <c:pt idx="3">
                  <c:v>54</c:v>
                </c:pt>
                <c:pt idx="4">
                  <c:v>45</c:v>
                </c:pt>
                <c:pt idx="5">
                  <c:v>17</c:v>
                </c:pt>
                <c:pt idx="6">
                  <c:v>28</c:v>
                </c:pt>
                <c:pt idx="7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'17'!$L$3</c:f>
              <c:strCache>
                <c:ptCount val="1"/>
                <c:pt idx="0">
                  <c:v>歩行者</c:v>
                </c:pt>
              </c:strCache>
            </c:strRef>
          </c:tx>
          <c:marker>
            <c:symbol val="square"/>
            <c:size val="7"/>
          </c:marker>
          <c:dLbls>
            <c:dLbl>
              <c:idx val="1"/>
              <c:layout>
                <c:manualLayout>
                  <c:x val="-1.0265183917878529E-2"/>
                  <c:y val="6.98486612339930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'17'!$L$4:$L$11</c:f>
              <c:numCache>
                <c:formatCode>#,##0_);[Red]\(#,##0\)</c:formatCode>
                <c:ptCount val="8"/>
                <c:pt idx="0">
                  <c:v>40</c:v>
                </c:pt>
                <c:pt idx="1">
                  <c:v>12</c:v>
                </c:pt>
                <c:pt idx="2">
                  <c:v>41</c:v>
                </c:pt>
                <c:pt idx="3">
                  <c:v>39</c:v>
                </c:pt>
                <c:pt idx="4">
                  <c:v>48</c:v>
                </c:pt>
                <c:pt idx="5">
                  <c:v>38</c:v>
                </c:pt>
                <c:pt idx="6">
                  <c:v>39</c:v>
                </c:pt>
                <c:pt idx="7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280128"/>
        <c:axId val="252279736"/>
      </c:lineChart>
      <c:catAx>
        <c:axId val="2522801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52279736"/>
        <c:crossesAt val="0"/>
        <c:auto val="1"/>
        <c:lblAlgn val="ctr"/>
        <c:lblOffset val="100"/>
        <c:noMultiLvlLbl val="0"/>
      </c:catAx>
      <c:valAx>
        <c:axId val="252279736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522801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827189266012409"/>
          <c:y val="0.88785604942571938"/>
          <c:w val="0.45372112917023094"/>
          <c:h val="8.4204486080683455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'17'!$G$35</c:f>
              <c:strCache>
                <c:ptCount val="1"/>
                <c:pt idx="0">
                  <c:v>トラック</c:v>
                </c:pt>
              </c:strCache>
            </c:strRef>
          </c:tx>
          <c:marker>
            <c:symbol val="plus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'17'!$K$4:$K$11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'17'!$G$36:$G$43</c:f>
              <c:numCache>
                <c:formatCode>#,##0_);[Red]\(#,##0\)</c:formatCode>
                <c:ptCount val="8"/>
                <c:pt idx="0">
                  <c:v>170</c:v>
                </c:pt>
                <c:pt idx="1">
                  <c:v>195</c:v>
                </c:pt>
                <c:pt idx="2">
                  <c:v>163</c:v>
                </c:pt>
                <c:pt idx="3">
                  <c:v>161</c:v>
                </c:pt>
                <c:pt idx="4">
                  <c:v>76</c:v>
                </c:pt>
                <c:pt idx="5">
                  <c:v>103</c:v>
                </c:pt>
                <c:pt idx="6">
                  <c:v>111</c:v>
                </c:pt>
                <c:pt idx="7">
                  <c:v>100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'17'!$L$34</c:f>
              <c:strCache>
                <c:ptCount val="1"/>
                <c:pt idx="0">
                  <c:v>歩行者</c:v>
                </c:pt>
              </c:strCache>
            </c:strRef>
          </c:tx>
          <c:dLbls>
            <c:dLbl>
              <c:idx val="2"/>
              <c:layout>
                <c:manualLayout>
                  <c:x val="-2.564102564102564E-2"/>
                  <c:y val="2.56410359947650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465201465201472E-2"/>
                  <c:y val="2.05128287958120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3.07692431937181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'17'!$K$4:$K$11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'17'!$L$35:$L$42</c:f>
              <c:numCache>
                <c:formatCode>#,##0_);[Red]\(#,##0\)</c:formatCode>
                <c:ptCount val="8"/>
                <c:pt idx="0">
                  <c:v>27</c:v>
                </c:pt>
                <c:pt idx="1">
                  <c:v>18</c:v>
                </c:pt>
                <c:pt idx="2">
                  <c:v>9</c:v>
                </c:pt>
                <c:pt idx="3">
                  <c:v>10</c:v>
                </c:pt>
                <c:pt idx="4">
                  <c:v>18</c:v>
                </c:pt>
                <c:pt idx="5">
                  <c:v>22</c:v>
                </c:pt>
                <c:pt idx="6">
                  <c:v>24</c:v>
                </c:pt>
                <c:pt idx="7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281304"/>
        <c:axId val="252281696"/>
      </c:lineChart>
      <c:catAx>
        <c:axId val="252281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52281696"/>
        <c:crosses val="autoZero"/>
        <c:auto val="1"/>
        <c:lblAlgn val="ctr"/>
        <c:lblOffset val="100"/>
        <c:noMultiLvlLbl val="0"/>
      </c:catAx>
      <c:valAx>
        <c:axId val="252281696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25228130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13</xdr:row>
      <xdr:rowOff>66675</xdr:rowOff>
    </xdr:from>
    <xdr:to>
      <xdr:col>4</xdr:col>
      <xdr:colOff>514350</xdr:colOff>
      <xdr:row>29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666750</xdr:colOff>
      <xdr:row>22</xdr:row>
      <xdr:rowOff>142876</xdr:rowOff>
    </xdr:from>
    <xdr:to>
      <xdr:col>9</xdr:col>
      <xdr:colOff>95250</xdr:colOff>
      <xdr:row>27</xdr:row>
      <xdr:rowOff>158751</xdr:rowOff>
    </xdr:to>
    <xdr:sp macro="" textlink="">
      <xdr:nvSpPr>
        <xdr:cNvPr id="5" name="角丸四角形吹き出し 4"/>
        <xdr:cNvSpPr/>
      </xdr:nvSpPr>
      <xdr:spPr>
        <a:xfrm>
          <a:off x="4016375" y="4191001"/>
          <a:ext cx="2841625" cy="889000"/>
        </a:xfrm>
        <a:prstGeom prst="wedgeRoundRectCallout">
          <a:avLst>
            <a:gd name="adj1" fmla="val -70737"/>
            <a:gd name="adj2" fmla="val -81091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歩行者や自転車は、９時以降増加。特に女性歩行者が増えている。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323850</xdr:colOff>
      <xdr:row>44</xdr:row>
      <xdr:rowOff>95250</xdr:rowOff>
    </xdr:from>
    <xdr:to>
      <xdr:col>4</xdr:col>
      <xdr:colOff>447675</xdr:colOff>
      <xdr:row>58</xdr:row>
      <xdr:rowOff>171449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142876</xdr:colOff>
      <xdr:row>53</xdr:row>
      <xdr:rowOff>76200</xdr:rowOff>
    </xdr:from>
    <xdr:to>
      <xdr:col>9</xdr:col>
      <xdr:colOff>182564</xdr:colOff>
      <xdr:row>59</xdr:row>
      <xdr:rowOff>76200</xdr:rowOff>
    </xdr:to>
    <xdr:sp macro="" textlink="">
      <xdr:nvSpPr>
        <xdr:cNvPr id="11" name="角丸四角形吹き出し 10"/>
        <xdr:cNvSpPr/>
      </xdr:nvSpPr>
      <xdr:spPr>
        <a:xfrm>
          <a:off x="4171951" y="9582150"/>
          <a:ext cx="2782888" cy="1028700"/>
        </a:xfrm>
        <a:prstGeom prst="wedgeRoundRectCallout">
          <a:avLst>
            <a:gd name="adj1" fmla="val -69554"/>
            <a:gd name="adj2" fmla="val -60852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歩行者やトラック、バスなどは朝をピークに右肩下がりになっている。他の場所と違いトラックの多さが目立つ。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view="pageBreakPreview" topLeftCell="A43" zoomScaleNormal="100" zoomScaleSheetLayoutView="100" workbookViewId="0">
      <selection activeCell="L54" sqref="L54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2" ht="28.5" x14ac:dyDescent="0.15">
      <c r="A1" s="1" t="s">
        <v>28</v>
      </c>
      <c r="E1" s="3"/>
    </row>
    <row r="2" spans="1:12" x14ac:dyDescent="0.15">
      <c r="B2" s="15" t="s">
        <v>23</v>
      </c>
    </row>
    <row r="3" spans="1:12" ht="14.25" thickBot="1" x14ac:dyDescent="0.2">
      <c r="L3" t="s">
        <v>25</v>
      </c>
    </row>
    <row r="4" spans="1:12" x14ac:dyDescent="0.15">
      <c r="A4" s="9"/>
      <c r="B4" s="19" t="s">
        <v>0</v>
      </c>
      <c r="C4" s="20" t="s">
        <v>1</v>
      </c>
      <c r="D4" s="24" t="s">
        <v>20</v>
      </c>
      <c r="E4" s="25" t="s">
        <v>2</v>
      </c>
      <c r="F4" s="18" t="s">
        <v>3</v>
      </c>
      <c r="G4" s="6" t="s">
        <v>21</v>
      </c>
      <c r="H4" s="6" t="s">
        <v>22</v>
      </c>
      <c r="K4" t="s">
        <v>4</v>
      </c>
      <c r="L4" s="14">
        <f>SUM(B5:C5)</f>
        <v>40</v>
      </c>
    </row>
    <row r="5" spans="1:12" x14ac:dyDescent="0.15">
      <c r="A5" s="10" t="s">
        <v>12</v>
      </c>
      <c r="B5" s="14">
        <v>16</v>
      </c>
      <c r="C5" s="21">
        <v>24</v>
      </c>
      <c r="D5" s="12">
        <v>0</v>
      </c>
      <c r="E5" s="26">
        <v>15</v>
      </c>
      <c r="F5" s="5">
        <v>12</v>
      </c>
      <c r="G5" s="4">
        <v>2</v>
      </c>
      <c r="H5" s="4">
        <v>0</v>
      </c>
      <c r="K5" t="s">
        <v>5</v>
      </c>
      <c r="L5" s="14">
        <f t="shared" ref="L5:L42" si="0">SUM(B6:C6)</f>
        <v>12</v>
      </c>
    </row>
    <row r="6" spans="1:12" x14ac:dyDescent="0.15">
      <c r="A6" s="10" t="s">
        <v>13</v>
      </c>
      <c r="B6" s="14">
        <v>3</v>
      </c>
      <c r="C6" s="21">
        <v>9</v>
      </c>
      <c r="D6" s="12">
        <v>0</v>
      </c>
      <c r="E6" s="26">
        <v>11</v>
      </c>
      <c r="F6" s="5">
        <v>1</v>
      </c>
      <c r="G6" s="4">
        <v>0</v>
      </c>
      <c r="H6" s="4">
        <v>0</v>
      </c>
      <c r="K6" t="s">
        <v>6</v>
      </c>
      <c r="L6" s="14">
        <f t="shared" si="0"/>
        <v>41</v>
      </c>
    </row>
    <row r="7" spans="1:12" x14ac:dyDescent="0.15">
      <c r="A7" s="10" t="s">
        <v>14</v>
      </c>
      <c r="B7" s="14">
        <v>15</v>
      </c>
      <c r="C7" s="21">
        <v>26</v>
      </c>
      <c r="D7" s="12">
        <v>0</v>
      </c>
      <c r="E7" s="26">
        <v>36</v>
      </c>
      <c r="F7" s="5">
        <v>0</v>
      </c>
      <c r="G7" s="4">
        <v>0</v>
      </c>
      <c r="H7" s="4">
        <v>0</v>
      </c>
      <c r="K7" t="s">
        <v>7</v>
      </c>
      <c r="L7" s="14">
        <f t="shared" si="0"/>
        <v>39</v>
      </c>
    </row>
    <row r="8" spans="1:12" x14ac:dyDescent="0.15">
      <c r="A8" s="10" t="s">
        <v>15</v>
      </c>
      <c r="B8" s="14">
        <v>9</v>
      </c>
      <c r="C8" s="21">
        <v>30</v>
      </c>
      <c r="D8" s="12">
        <v>0</v>
      </c>
      <c r="E8" s="26">
        <v>54</v>
      </c>
      <c r="F8" s="5">
        <v>0</v>
      </c>
      <c r="G8" s="4">
        <v>0</v>
      </c>
      <c r="H8" s="4">
        <v>0</v>
      </c>
      <c r="K8" t="s">
        <v>8</v>
      </c>
      <c r="L8" s="14">
        <f t="shared" si="0"/>
        <v>48</v>
      </c>
    </row>
    <row r="9" spans="1:12" x14ac:dyDescent="0.15">
      <c r="A9" s="10" t="s">
        <v>16</v>
      </c>
      <c r="B9" s="14">
        <v>12</v>
      </c>
      <c r="C9" s="21">
        <v>36</v>
      </c>
      <c r="D9" s="12">
        <v>1</v>
      </c>
      <c r="E9" s="26">
        <v>45</v>
      </c>
      <c r="F9" s="5">
        <v>0</v>
      </c>
      <c r="G9" s="4">
        <v>0</v>
      </c>
      <c r="H9" s="4">
        <v>0</v>
      </c>
      <c r="K9" t="s">
        <v>9</v>
      </c>
      <c r="L9" s="14">
        <f t="shared" si="0"/>
        <v>38</v>
      </c>
    </row>
    <row r="10" spans="1:12" x14ac:dyDescent="0.15">
      <c r="A10" s="11" t="s">
        <v>17</v>
      </c>
      <c r="B10" s="14">
        <v>13</v>
      </c>
      <c r="C10" s="21">
        <v>25</v>
      </c>
      <c r="D10" s="12">
        <v>0</v>
      </c>
      <c r="E10" s="26">
        <v>17</v>
      </c>
      <c r="F10" s="5">
        <v>0</v>
      </c>
      <c r="G10" s="4">
        <v>0</v>
      </c>
      <c r="H10" s="4">
        <v>0</v>
      </c>
      <c r="K10" t="s">
        <v>10</v>
      </c>
      <c r="L10" s="14">
        <f t="shared" si="0"/>
        <v>39</v>
      </c>
    </row>
    <row r="11" spans="1:12" x14ac:dyDescent="0.15">
      <c r="A11" s="11" t="s">
        <v>18</v>
      </c>
      <c r="B11" s="14">
        <v>13</v>
      </c>
      <c r="C11" s="21">
        <v>26</v>
      </c>
      <c r="D11" s="12">
        <v>0</v>
      </c>
      <c r="E11" s="26">
        <v>28</v>
      </c>
      <c r="F11" s="5">
        <v>0</v>
      </c>
      <c r="G11" s="4">
        <v>0</v>
      </c>
      <c r="H11" s="4">
        <v>0</v>
      </c>
      <c r="K11" t="s">
        <v>11</v>
      </c>
      <c r="L11" s="14">
        <f t="shared" si="0"/>
        <v>25</v>
      </c>
    </row>
    <row r="12" spans="1:12" ht="14.25" thickBot="1" x14ac:dyDescent="0.2">
      <c r="A12" s="11" t="s">
        <v>19</v>
      </c>
      <c r="B12" s="22">
        <v>7</v>
      </c>
      <c r="C12" s="23">
        <v>18</v>
      </c>
      <c r="D12" s="12">
        <v>2</v>
      </c>
      <c r="E12" s="27">
        <v>36</v>
      </c>
      <c r="F12" s="5">
        <v>0</v>
      </c>
      <c r="G12" s="4">
        <v>0</v>
      </c>
      <c r="H12" s="4">
        <v>0</v>
      </c>
      <c r="L12" s="17"/>
    </row>
    <row r="13" spans="1:12" x14ac:dyDescent="0.15">
      <c r="B13" s="16"/>
      <c r="C13" s="16"/>
      <c r="D13" s="16"/>
      <c r="E13" s="16"/>
      <c r="F13" s="16"/>
      <c r="G13" s="16"/>
      <c r="H13" s="16"/>
      <c r="L13" s="17"/>
    </row>
    <row r="14" spans="1:12" x14ac:dyDescent="0.15">
      <c r="F14" t="s">
        <v>37</v>
      </c>
      <c r="G14" s="2"/>
      <c r="H14" s="2"/>
      <c r="I14" s="2"/>
      <c r="J14" s="2"/>
      <c r="L14" s="17"/>
    </row>
    <row r="15" spans="1:12" x14ac:dyDescent="0.15">
      <c r="F15" t="s">
        <v>38</v>
      </c>
      <c r="G15" s="2"/>
      <c r="H15" s="2"/>
      <c r="I15" s="2"/>
      <c r="J15" s="2"/>
      <c r="L15" s="17"/>
    </row>
    <row r="16" spans="1:12" x14ac:dyDescent="0.15">
      <c r="F16" t="s">
        <v>33</v>
      </c>
      <c r="G16" s="2"/>
      <c r="H16" s="2"/>
      <c r="I16" s="2"/>
      <c r="J16" s="2"/>
      <c r="L16" s="17"/>
    </row>
    <row r="17" spans="1:12" x14ac:dyDescent="0.15">
      <c r="F17" t="s">
        <v>34</v>
      </c>
      <c r="G17" s="2"/>
      <c r="H17" s="2"/>
      <c r="I17" s="2"/>
      <c r="J17" s="2"/>
      <c r="L17" s="17"/>
    </row>
    <row r="18" spans="1:12" x14ac:dyDescent="0.15">
      <c r="F18" t="s">
        <v>29</v>
      </c>
      <c r="G18" s="2"/>
      <c r="H18" s="2"/>
      <c r="I18" s="2"/>
      <c r="J18" s="2"/>
      <c r="L18" s="17"/>
    </row>
    <row r="19" spans="1:12" x14ac:dyDescent="0.15">
      <c r="F19" t="s">
        <v>30</v>
      </c>
      <c r="G19" s="2"/>
      <c r="H19" s="2"/>
      <c r="I19" s="2"/>
      <c r="J19" s="2"/>
      <c r="L19" s="17"/>
    </row>
    <row r="20" spans="1:12" x14ac:dyDescent="0.15">
      <c r="G20" s="2"/>
      <c r="H20" s="2"/>
      <c r="I20" s="2"/>
      <c r="J20" s="2"/>
      <c r="L20" s="17"/>
    </row>
    <row r="21" spans="1:12" x14ac:dyDescent="0.15">
      <c r="G21" s="2"/>
      <c r="H21" s="2"/>
      <c r="I21" s="2"/>
      <c r="J21" s="2"/>
      <c r="L21" s="17"/>
    </row>
    <row r="22" spans="1:12" x14ac:dyDescent="0.15">
      <c r="G22" s="2"/>
      <c r="H22" s="2"/>
      <c r="I22" s="2"/>
      <c r="J22" s="2"/>
      <c r="L22" s="17"/>
    </row>
    <row r="23" spans="1:12" x14ac:dyDescent="0.15">
      <c r="G23" s="2"/>
      <c r="H23" s="2"/>
      <c r="I23" s="2"/>
      <c r="J23" s="2"/>
      <c r="L23" s="17"/>
    </row>
    <row r="24" spans="1:12" x14ac:dyDescent="0.15">
      <c r="L24" s="17"/>
    </row>
    <row r="25" spans="1:12" x14ac:dyDescent="0.15">
      <c r="L25" s="17"/>
    </row>
    <row r="26" spans="1:12" x14ac:dyDescent="0.15">
      <c r="L26" s="17"/>
    </row>
    <row r="27" spans="1:12" x14ac:dyDescent="0.15">
      <c r="L27" s="17"/>
    </row>
    <row r="28" spans="1:12" x14ac:dyDescent="0.15">
      <c r="L28" s="17"/>
    </row>
    <row r="29" spans="1:12" x14ac:dyDescent="0.15">
      <c r="L29" s="17"/>
    </row>
    <row r="30" spans="1:12" x14ac:dyDescent="0.15">
      <c r="L30" s="17"/>
    </row>
    <row r="31" spans="1:12" x14ac:dyDescent="0.15">
      <c r="L31" s="17"/>
    </row>
    <row r="32" spans="1:12" ht="28.5" x14ac:dyDescent="0.15">
      <c r="A32" s="1" t="s">
        <v>26</v>
      </c>
      <c r="E32" s="3"/>
      <c r="L32" s="17"/>
    </row>
    <row r="33" spans="1:12" x14ac:dyDescent="0.15">
      <c r="B33" s="15" t="s">
        <v>24</v>
      </c>
      <c r="L33" s="17"/>
    </row>
    <row r="34" spans="1:12" ht="14.25" thickBot="1" x14ac:dyDescent="0.2">
      <c r="L34" s="17" t="s">
        <v>27</v>
      </c>
    </row>
    <row r="35" spans="1:12" x14ac:dyDescent="0.15">
      <c r="A35" s="9"/>
      <c r="B35" s="28" t="s">
        <v>0</v>
      </c>
      <c r="C35" s="29" t="s">
        <v>1</v>
      </c>
      <c r="D35" s="13" t="s">
        <v>20</v>
      </c>
      <c r="E35" s="7" t="s">
        <v>2</v>
      </c>
      <c r="F35" s="30" t="s">
        <v>3</v>
      </c>
      <c r="G35" s="32" t="s">
        <v>21</v>
      </c>
      <c r="H35" s="8" t="s">
        <v>22</v>
      </c>
      <c r="K35" t="s">
        <v>4</v>
      </c>
      <c r="L35" s="14">
        <f t="shared" si="0"/>
        <v>27</v>
      </c>
    </row>
    <row r="36" spans="1:12" x14ac:dyDescent="0.15">
      <c r="A36" s="10" t="s">
        <v>12</v>
      </c>
      <c r="B36" s="14">
        <v>15</v>
      </c>
      <c r="C36" s="21">
        <v>12</v>
      </c>
      <c r="D36" s="12">
        <v>19</v>
      </c>
      <c r="E36" s="4">
        <v>131</v>
      </c>
      <c r="F36" s="31">
        <v>1502</v>
      </c>
      <c r="G36" s="26">
        <v>170</v>
      </c>
      <c r="H36" s="5">
        <v>2</v>
      </c>
      <c r="K36" t="s">
        <v>5</v>
      </c>
      <c r="L36" s="14">
        <f t="shared" si="0"/>
        <v>18</v>
      </c>
    </row>
    <row r="37" spans="1:12" x14ac:dyDescent="0.15">
      <c r="A37" s="10" t="s">
        <v>13</v>
      </c>
      <c r="B37" s="14">
        <v>10</v>
      </c>
      <c r="C37" s="21">
        <v>8</v>
      </c>
      <c r="D37" s="12">
        <v>14</v>
      </c>
      <c r="E37" s="4">
        <v>49</v>
      </c>
      <c r="F37" s="31">
        <f>672+777</f>
        <v>1449</v>
      </c>
      <c r="G37" s="26">
        <v>195</v>
      </c>
      <c r="H37" s="5">
        <v>4</v>
      </c>
      <c r="K37" t="s">
        <v>6</v>
      </c>
      <c r="L37" s="14">
        <f t="shared" si="0"/>
        <v>9</v>
      </c>
    </row>
    <row r="38" spans="1:12" x14ac:dyDescent="0.15">
      <c r="A38" s="10" t="s">
        <v>14</v>
      </c>
      <c r="B38" s="14">
        <v>6</v>
      </c>
      <c r="C38" s="21">
        <v>3</v>
      </c>
      <c r="D38" s="12">
        <v>23</v>
      </c>
      <c r="E38" s="4">
        <v>69</v>
      </c>
      <c r="F38" s="31">
        <f>713+794</f>
        <v>1507</v>
      </c>
      <c r="G38" s="26">
        <v>163</v>
      </c>
      <c r="H38" s="5">
        <v>4</v>
      </c>
      <c r="K38" t="s">
        <v>7</v>
      </c>
      <c r="L38" s="14">
        <f t="shared" si="0"/>
        <v>10</v>
      </c>
    </row>
    <row r="39" spans="1:12" x14ac:dyDescent="0.15">
      <c r="A39" s="10" t="s">
        <v>15</v>
      </c>
      <c r="B39" s="14">
        <v>4</v>
      </c>
      <c r="C39" s="21">
        <v>6</v>
      </c>
      <c r="D39" s="12">
        <v>19</v>
      </c>
      <c r="E39" s="4">
        <v>52</v>
      </c>
      <c r="F39" s="31">
        <f>770+815</f>
        <v>1585</v>
      </c>
      <c r="G39" s="26">
        <f>73+88</f>
        <v>161</v>
      </c>
      <c r="H39" s="5">
        <v>11</v>
      </c>
      <c r="K39" t="s">
        <v>8</v>
      </c>
      <c r="L39" s="14">
        <f t="shared" si="0"/>
        <v>18</v>
      </c>
    </row>
    <row r="40" spans="1:12" x14ac:dyDescent="0.15">
      <c r="A40" s="10" t="s">
        <v>16</v>
      </c>
      <c r="B40" s="14">
        <v>9</v>
      </c>
      <c r="C40" s="21">
        <v>9</v>
      </c>
      <c r="D40" s="12">
        <v>32</v>
      </c>
      <c r="E40" s="4">
        <v>61</v>
      </c>
      <c r="F40" s="31">
        <v>1461</v>
      </c>
      <c r="G40" s="26">
        <v>76</v>
      </c>
      <c r="H40" s="5">
        <v>2</v>
      </c>
      <c r="K40" t="s">
        <v>9</v>
      </c>
      <c r="L40" s="14">
        <f t="shared" si="0"/>
        <v>22</v>
      </c>
    </row>
    <row r="41" spans="1:12" x14ac:dyDescent="0.15">
      <c r="A41" s="11" t="s">
        <v>17</v>
      </c>
      <c r="B41" s="14">
        <v>9</v>
      </c>
      <c r="C41" s="21">
        <v>13</v>
      </c>
      <c r="D41" s="12">
        <v>21</v>
      </c>
      <c r="E41" s="4">
        <v>48</v>
      </c>
      <c r="F41" s="31">
        <f>774+878</f>
        <v>1652</v>
      </c>
      <c r="G41" s="26">
        <v>103</v>
      </c>
      <c r="H41" s="5">
        <v>1</v>
      </c>
      <c r="K41" t="s">
        <v>10</v>
      </c>
      <c r="L41" s="14">
        <f t="shared" si="0"/>
        <v>24</v>
      </c>
    </row>
    <row r="42" spans="1:12" x14ac:dyDescent="0.15">
      <c r="A42" s="11" t="s">
        <v>18</v>
      </c>
      <c r="B42" s="14">
        <v>16</v>
      </c>
      <c r="C42" s="21">
        <v>8</v>
      </c>
      <c r="D42" s="12">
        <v>19</v>
      </c>
      <c r="E42" s="4">
        <v>59</v>
      </c>
      <c r="F42" s="31">
        <f>768+767</f>
        <v>1535</v>
      </c>
      <c r="G42" s="26">
        <f>55+56</f>
        <v>111</v>
      </c>
      <c r="H42" s="5">
        <v>4</v>
      </c>
      <c r="K42" t="s">
        <v>11</v>
      </c>
      <c r="L42" s="14">
        <f t="shared" si="0"/>
        <v>21</v>
      </c>
    </row>
    <row r="43" spans="1:12" ht="14.25" thickBot="1" x14ac:dyDescent="0.2">
      <c r="A43" s="11" t="s">
        <v>19</v>
      </c>
      <c r="B43" s="22">
        <v>11</v>
      </c>
      <c r="C43" s="23">
        <v>10</v>
      </c>
      <c r="D43" s="12">
        <v>18</v>
      </c>
      <c r="E43" s="4">
        <v>85</v>
      </c>
      <c r="F43" s="31">
        <f>777+820</f>
        <v>1597</v>
      </c>
      <c r="G43" s="27">
        <v>100</v>
      </c>
      <c r="H43" s="5">
        <v>1</v>
      </c>
    </row>
    <row r="44" spans="1:12" x14ac:dyDescent="0.15">
      <c r="B44" s="16"/>
      <c r="C44" s="16"/>
      <c r="D44" s="16"/>
      <c r="E44" s="16"/>
      <c r="F44" s="16"/>
      <c r="G44" s="16"/>
      <c r="H44" s="16"/>
    </row>
    <row r="46" spans="1:12" x14ac:dyDescent="0.15">
      <c r="F46" t="s">
        <v>36</v>
      </c>
      <c r="H46" s="2"/>
      <c r="I46" s="2"/>
      <c r="J46" s="2"/>
    </row>
    <row r="47" spans="1:12" x14ac:dyDescent="0.15">
      <c r="F47" t="s">
        <v>35</v>
      </c>
      <c r="H47" s="2"/>
      <c r="I47" s="2"/>
      <c r="J47" s="2"/>
    </row>
    <row r="48" spans="1:12" ht="13.5" customHeight="1" x14ac:dyDescent="0.15">
      <c r="F48" t="s">
        <v>31</v>
      </c>
      <c r="G48" s="33"/>
      <c r="H48" s="33"/>
      <c r="I48" s="33"/>
      <c r="J48" s="33"/>
    </row>
    <row r="49" spans="6:10" x14ac:dyDescent="0.15">
      <c r="F49" s="2" t="s">
        <v>32</v>
      </c>
      <c r="G49" s="2"/>
      <c r="H49" s="2"/>
      <c r="I49" s="2"/>
      <c r="J49" s="33"/>
    </row>
    <row r="50" spans="6:10" x14ac:dyDescent="0.15">
      <c r="F50" s="2"/>
      <c r="G50" s="2"/>
      <c r="H50" s="2"/>
      <c r="I50" s="2"/>
      <c r="J50" s="2"/>
    </row>
    <row r="51" spans="6:10" x14ac:dyDescent="0.15">
      <c r="F51" s="2"/>
      <c r="J51" s="2"/>
    </row>
    <row r="52" spans="6:10" x14ac:dyDescent="0.15">
      <c r="F52" s="2"/>
      <c r="G52" s="2"/>
      <c r="H52" s="2"/>
      <c r="I52" s="2"/>
      <c r="J52" s="2"/>
    </row>
    <row r="53" spans="6:10" x14ac:dyDescent="0.15">
      <c r="G53" s="2"/>
      <c r="H53" s="2"/>
      <c r="I53" s="2"/>
      <c r="J53" s="2"/>
    </row>
    <row r="54" spans="6:10" x14ac:dyDescent="0.15">
      <c r="G54" s="2"/>
      <c r="H54" s="2"/>
      <c r="I54" s="2"/>
      <c r="J54" s="2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17</vt:lpstr>
      <vt:lpstr>Sheet3</vt:lpstr>
      <vt:lpstr>'17'!Print_Area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2018-02-05T01:25:31Z</cp:lastPrinted>
  <dcterms:created xsi:type="dcterms:W3CDTF">2009-11-10T04:30:30Z</dcterms:created>
  <dcterms:modified xsi:type="dcterms:W3CDTF">2018-02-20T02:29:16Z</dcterms:modified>
</cp:coreProperties>
</file>